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10500" windowHeight="10590" activeTab="1"/>
  </bookViews>
  <sheets>
    <sheet name="результаты" sheetId="1" r:id="rId1"/>
    <sheet name="ответы команд" sheetId="2" r:id="rId2"/>
  </sheets>
  <definedNames>
    <definedName name="_xlnm._FilterDatabase" localSheetId="1" hidden="1">'ответы команд'!$A$3:$AE$18</definedName>
    <definedName name="_xlnm._FilterDatabase" localSheetId="0" hidden="1">'результаты'!$A$3:$Q$18</definedName>
  </definedNames>
  <calcPr fullCalcOnLoad="1"/>
</workbook>
</file>

<file path=xl/sharedStrings.xml><?xml version="1.0" encoding="utf-8"?>
<sst xmlns="http://schemas.openxmlformats.org/spreadsheetml/2006/main" count="274" uniqueCount="140">
  <si>
    <t>ИТОГО баллов</t>
  </si>
  <si>
    <t>Правильный ответ (один из вариантов)</t>
  </si>
  <si>
    <t>-</t>
  </si>
  <si>
    <t>Итого по вопросам:</t>
  </si>
  <si>
    <t>Место</t>
  </si>
  <si>
    <t>Команда</t>
  </si>
  <si>
    <r>
      <rPr>
        <b/>
        <sz val="10"/>
        <color indexed="8"/>
        <rFont val="Calibri"/>
        <family val="2"/>
      </rPr>
      <t>"Только вперёд"</t>
    </r>
    <r>
      <rPr>
        <sz val="10"/>
        <color indexed="8"/>
        <rFont val="Calibri"/>
        <family val="2"/>
      </rPr>
      <t xml:space="preserve"> - Лыткарино</t>
    </r>
  </si>
  <si>
    <r>
      <rPr>
        <b/>
        <sz val="10"/>
        <color indexed="8"/>
        <rFont val="Calibri"/>
        <family val="2"/>
      </rPr>
      <t>"Купина-Н"</t>
    </r>
    <r>
      <rPr>
        <sz val="10"/>
        <color indexed="8"/>
        <rFont val="Calibri"/>
        <family val="2"/>
      </rPr>
      <t xml:space="preserve"> - Железнодорожный</t>
    </r>
  </si>
  <si>
    <r>
      <rPr>
        <b/>
        <sz val="10"/>
        <color indexed="8"/>
        <rFont val="Calibri"/>
        <family val="2"/>
      </rPr>
      <t>"Эдельвейс"</t>
    </r>
    <r>
      <rPr>
        <sz val="10"/>
        <color indexed="8"/>
        <rFont val="Calibri"/>
        <family val="2"/>
      </rPr>
      <t xml:space="preserve"> - Подольск</t>
    </r>
  </si>
  <si>
    <r>
      <rPr>
        <b/>
        <sz val="10"/>
        <color indexed="8"/>
        <rFont val="Calibri"/>
        <family val="2"/>
      </rPr>
      <t>"Лидер"</t>
    </r>
    <r>
      <rPr>
        <sz val="10"/>
        <color indexed="8"/>
        <rFont val="Calibri"/>
        <family val="2"/>
      </rPr>
      <t xml:space="preserve"> -         Воскресенский район</t>
    </r>
  </si>
  <si>
    <r>
      <rPr>
        <b/>
        <sz val="10"/>
        <color indexed="8"/>
        <rFont val="Calibri"/>
        <family val="2"/>
      </rPr>
      <t>"Покорители Вершин"</t>
    </r>
    <r>
      <rPr>
        <sz val="10"/>
        <color indexed="8"/>
        <rFont val="Calibri"/>
        <family val="2"/>
      </rPr>
      <t xml:space="preserve"> - Раменский район</t>
    </r>
  </si>
  <si>
    <r>
      <rPr>
        <b/>
        <sz val="10"/>
        <color indexed="8"/>
        <rFont val="Calibri"/>
        <family val="2"/>
      </rPr>
      <t>"Убойная сила"</t>
    </r>
    <r>
      <rPr>
        <sz val="10"/>
        <color indexed="8"/>
        <rFont val="Calibri"/>
        <family val="2"/>
      </rPr>
      <t xml:space="preserve"> - Дмитровский район</t>
    </r>
  </si>
  <si>
    <r>
      <rPr>
        <b/>
        <sz val="10"/>
        <color indexed="8"/>
        <rFont val="Calibri"/>
        <family val="2"/>
      </rPr>
      <t>"РИТМ"</t>
    </r>
    <r>
      <rPr>
        <sz val="10"/>
        <color indexed="8"/>
        <rFont val="Calibri"/>
        <family val="2"/>
      </rPr>
      <t xml:space="preserve"> - вне конкурса</t>
    </r>
  </si>
  <si>
    <r>
      <rPr>
        <b/>
        <sz val="10"/>
        <color indexed="8"/>
        <rFont val="Calibri"/>
        <family val="2"/>
      </rPr>
      <t>"Ника"</t>
    </r>
    <r>
      <rPr>
        <sz val="10"/>
        <color indexed="8"/>
        <rFont val="Calibri"/>
        <family val="2"/>
      </rPr>
      <t xml:space="preserve"> - Дубна</t>
    </r>
  </si>
  <si>
    <r>
      <rPr>
        <b/>
        <sz val="10"/>
        <color indexed="8"/>
        <rFont val="Calibri"/>
        <family val="2"/>
      </rPr>
      <t>"Дружные"</t>
    </r>
    <r>
      <rPr>
        <sz val="10"/>
        <color indexed="8"/>
        <rFont val="Calibri"/>
        <family val="2"/>
      </rPr>
      <t xml:space="preserve"> -           Егорьевский район</t>
    </r>
  </si>
  <si>
    <r>
      <rPr>
        <b/>
        <sz val="10"/>
        <color indexed="8"/>
        <rFont val="Calibri"/>
        <family val="2"/>
      </rPr>
      <t>"Поиск"</t>
    </r>
    <r>
      <rPr>
        <sz val="10"/>
        <color indexed="8"/>
        <rFont val="Calibri"/>
        <family val="2"/>
      </rPr>
      <t xml:space="preserve"> - Клинский район</t>
    </r>
  </si>
  <si>
    <r>
      <rPr>
        <b/>
        <sz val="10"/>
        <color indexed="8"/>
        <rFont val="Calibri"/>
        <family val="2"/>
      </rPr>
      <t>"Радуга"</t>
    </r>
    <r>
      <rPr>
        <sz val="10"/>
        <color indexed="8"/>
        <rFont val="Calibri"/>
        <family val="2"/>
      </rPr>
      <t xml:space="preserve"> - Железнодорожный</t>
    </r>
  </si>
  <si>
    <r>
      <rPr>
        <b/>
        <sz val="10"/>
        <color indexed="8"/>
        <rFont val="Calibri"/>
        <family val="2"/>
      </rPr>
      <t>"Армада"</t>
    </r>
    <r>
      <rPr>
        <sz val="10"/>
        <color indexed="8"/>
        <rFont val="Calibri"/>
        <family val="2"/>
      </rPr>
      <t xml:space="preserve"> - Протвино</t>
    </r>
  </si>
  <si>
    <r>
      <rPr>
        <b/>
        <sz val="10"/>
        <color indexed="8"/>
        <rFont val="Calibri"/>
        <family val="2"/>
      </rPr>
      <t>"Крылья"</t>
    </r>
    <r>
      <rPr>
        <sz val="10"/>
        <color indexed="8"/>
        <rFont val="Calibri"/>
        <family val="2"/>
      </rPr>
      <t xml:space="preserve"> -       Одинцовский район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</si>
  <si>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</si>
  <si>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</si>
  <si>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</si>
  <si>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</si>
  <si>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</si>
  <si>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</si>
  <si>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</si>
  <si>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</si>
  <si>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</si>
  <si>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</si>
  <si>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</si>
  <si>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</si>
  <si>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</si>
  <si>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</si>
  <si>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№ 1. Сто лет тому вперёд</t>
  </si>
  <si>
    <t>Аврора</t>
  </si>
  <si>
    <t>№ 2 (бескрылка). Антидопинговое или "обещанного три года ждут..."</t>
  </si>
  <si>
    <t>Эдельвейс цветок особый</t>
  </si>
  <si>
    <t>№ 3 (задача). Неразменный четвертак.</t>
  </si>
  <si>
    <t>на четвертак</t>
  </si>
  <si>
    <t>№ 4. Аршином общим не измерить или пять ю пять - двадцать пять</t>
  </si>
  <si>
    <t>№ 5. Метод Ходжи Насреддина</t>
  </si>
  <si>
    <t>Чубакка</t>
  </si>
  <si>
    <t>№ 6. Бескрылка от команды "Покорители вершин"</t>
  </si>
  <si>
    <t>Опять двадцать пять</t>
  </si>
  <si>
    <t xml:space="preserve">№ 7. Бескрылка от команды "Купина-Н" </t>
  </si>
  <si>
    <t>Вор должен сидеть в тюрьме</t>
  </si>
  <si>
    <t>№ 8. Бескрылка от команды "Эдельвейс" (с чёрным юмором)</t>
  </si>
  <si>
    <t>Я помню чудное мгновенье</t>
  </si>
  <si>
    <t>№ 9 (задача). Шифровка из Центра или шесть ю шесть = 9 х 4</t>
  </si>
  <si>
    <t>Всероссийскому обществу инвалидов 25 лет</t>
  </si>
  <si>
    <t>№ 10 (задача). Размер имеет значение</t>
  </si>
  <si>
    <t>№ 11. Настоящий Афроамериканец или Синдром Стендаля</t>
  </si>
  <si>
    <t>индейку</t>
  </si>
  <si>
    <t>№ 12. Бескрылка от команды "Только вперёд"</t>
  </si>
  <si>
    <t>Баба ягодка опять</t>
  </si>
  <si>
    <t xml:space="preserve">№ 13. Просто ВОВА </t>
  </si>
  <si>
    <t>Спокойной ночи, дррузья!</t>
  </si>
  <si>
    <t>№ 14. Бескрылка от команды "Убойная сила"</t>
  </si>
  <si>
    <t>Главное не победа а участие</t>
  </si>
  <si>
    <t>штаны</t>
  </si>
  <si>
    <t>Миневра</t>
  </si>
  <si>
    <t>приворот зелья снадобия</t>
  </si>
  <si>
    <t>надули её на четвертак</t>
  </si>
  <si>
    <t>комсомольский значок</t>
  </si>
  <si>
    <t>Никита Джигурда</t>
  </si>
  <si>
    <t>Все будете сидеть в тюрьме</t>
  </si>
  <si>
    <t xml:space="preserve">1   2   3   7   4   1     
4   5   6   8   5   2     
7   8   9   9   6   3     
1   4   7   3   2   1     
2   5   8   6   5   4     
3   6   9   9   8   7 </t>
  </si>
  <si>
    <t>Риск - благородное дело</t>
  </si>
  <si>
    <t>идите на турнир в команду</t>
  </si>
  <si>
    <t>Фортуна</t>
  </si>
  <si>
    <t>40 рублей</t>
  </si>
  <si>
    <t>Йода</t>
  </si>
  <si>
    <t>американцы накануне этого ежегодного события едят дыню</t>
  </si>
  <si>
    <t>Уйти, чтобы остаться</t>
  </si>
  <si>
    <t>Чай зелёный и две сдобы</t>
  </si>
  <si>
    <t>четвертак</t>
  </si>
  <si>
    <t>Дарт Вейдер</t>
  </si>
  <si>
    <t>ЕДУ</t>
  </si>
  <si>
    <t>Плюс 1 за авторство</t>
  </si>
  <si>
    <t>Спокойной ночи девочки и мальчики</t>
  </si>
  <si>
    <t>Артемида</t>
  </si>
  <si>
    <t>Эликсир желаний</t>
  </si>
  <si>
    <t xml:space="preserve">Дарт Вейдер </t>
  </si>
  <si>
    <t>о ты мое затменье</t>
  </si>
  <si>
    <t>тыква</t>
  </si>
  <si>
    <t>малинка малинка  малинка  моя</t>
  </si>
  <si>
    <t>Ко мне, бандерлоги</t>
  </si>
  <si>
    <t>идите    вы    лучше    в   школу</t>
  </si>
  <si>
    <t>Беллона</t>
  </si>
  <si>
    <t>эдельвейс цветок особый</t>
  </si>
  <si>
    <t xml:space="preserve">на 15  + склянка эликсира =  Всего 25 </t>
  </si>
  <si>
    <t>Спокойной ночи, дРРузья!</t>
  </si>
  <si>
    <t>I'll be back</t>
  </si>
  <si>
    <t>Трубка</t>
  </si>
  <si>
    <t>Фемида</t>
  </si>
  <si>
    <t>50 рублей</t>
  </si>
  <si>
    <t>25 рублей</t>
  </si>
  <si>
    <t>Спокойной ночи, друзья</t>
  </si>
  <si>
    <t>В Чёрном Ящике - Иосиф Виссарионович Сталин</t>
  </si>
  <si>
    <t>Спокойной ночи, дррузья</t>
  </si>
  <si>
    <t>фаршированная индейка</t>
  </si>
  <si>
    <t>кукуруза</t>
  </si>
  <si>
    <t>Максимум баллов</t>
  </si>
  <si>
    <t>Настроение знание силу</t>
  </si>
  <si>
    <t>Российскому обществу инвалидов 25 лет</t>
  </si>
  <si>
    <t>Книга "Занимательная математика и головоломки"</t>
  </si>
  <si>
    <t>Испания</t>
  </si>
  <si>
    <t>Лэндо Калриссиан</t>
  </si>
  <si>
    <t>Я люблю писать детективы</t>
  </si>
  <si>
    <t>жареный индюк</t>
  </si>
  <si>
    <t>Неизвестно даже черту</t>
  </si>
  <si>
    <t>пифагоровы штаны</t>
  </si>
  <si>
    <t>Вижу ягодку опять!</t>
  </si>
  <si>
    <t>I'll be back! (Я вернусь)</t>
  </si>
  <si>
    <t>Спокойной ночи, малыши! Спокойной ночи, девочки и мальчики! Спокойной ночи, ребята!</t>
  </si>
  <si>
    <t>Минерва</t>
  </si>
  <si>
    <t>Они должны играть и играть</t>
  </si>
  <si>
    <t>разгадан принцип, но не дан ответ</t>
  </si>
  <si>
    <t>Смертокрыл, которого в озвучил Никита Джигурда</t>
  </si>
  <si>
    <t>Всероссийскому обществу инвалидов 25 лет (возможна иная перестановка слов - 25 лет Всероссийскому обществу инвалидов)</t>
  </si>
  <si>
    <t>Дарт Вейдер (он же Энакин Скайуокер), был опознан голос Джигурды</t>
  </si>
  <si>
    <t>прямоугольный треугольник, правильно разгадан Пифагор</t>
  </si>
  <si>
    <t>Итого сколько команд (в среднем) взяли вопрос:</t>
  </si>
  <si>
    <t>американцы едят индейку</t>
  </si>
  <si>
    <t>Накануне Father's Day американцы едят сладости, в обсуждении звучал Пятница и был дан вариант "индейка"</t>
  </si>
  <si>
    <t>Митра. Разгадан принцип вопроса (25 октября)</t>
  </si>
  <si>
    <t>накануне Дня благодарения американцы едят индейку</t>
  </si>
  <si>
    <t>Плюс 1 за авторство (аннулировано)</t>
  </si>
  <si>
    <t>1</t>
  </si>
  <si>
    <t>2</t>
  </si>
  <si>
    <t>3</t>
  </si>
  <si>
    <t>6</t>
  </si>
  <si>
    <t>7</t>
  </si>
  <si>
    <t>11</t>
  </si>
  <si>
    <t>12</t>
  </si>
  <si>
    <t>4-5</t>
  </si>
  <si>
    <t>8-10</t>
  </si>
  <si>
    <t>Результаты онлайн-турнира №2 "Опять двадцать пять!"</t>
  </si>
  <si>
    <t>Ответы команд на онлайн-турнире №2 "Опять двадцать пять!"</t>
  </si>
  <si>
    <t>нет ответа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</si>
</sst>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7"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b/>
      <sz val="9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thin"/>
      <right style="thin"/>
      <top style="double"/>
      <bottom style="double"/>
    </border>
    <border>
      <left style="hair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20" borderId="10" xfId="0" applyFont="1" applyFill="1" applyBorder="1" applyAlignment="1">
      <alignment wrapText="1"/>
    </xf>
    <xf numFmtId="49" fontId="3" fillId="20" borderId="11" xfId="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1" fillId="0" borderId="15" xfId="0" applyFont="1" applyFill="1" applyBorder="1" applyAlignment="1">
      <alignment wrapText="1"/>
    </xf>
    <xf numFmtId="49" fontId="3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3" fillId="20" borderId="19" xfId="0" applyNumberFormat="1" applyFont="1" applyFill="1" applyBorder="1" applyAlignment="1">
      <alignment horizontal="center" vertical="center"/>
    </xf>
    <xf numFmtId="0" fontId="2" fillId="20" borderId="20" xfId="0" applyFont="1" applyFill="1" applyBorder="1" applyAlignment="1">
      <alignment vertical="center" wrapText="1"/>
    </xf>
    <xf numFmtId="0" fontId="11" fillId="20" borderId="21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11" fillId="20" borderId="22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0" fillId="20" borderId="23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horizontal="left" vertical="center" wrapText="1"/>
    </xf>
    <xf numFmtId="0" fontId="11" fillId="11" borderId="22" xfId="0" applyFont="1" applyFill="1" applyBorder="1" applyAlignment="1">
      <alignment vertical="center" wrapText="1"/>
    </xf>
    <xf numFmtId="0" fontId="11" fillId="24" borderId="22" xfId="0" applyFont="1" applyFill="1" applyBorder="1" applyAlignment="1">
      <alignment vertical="center" wrapText="1"/>
    </xf>
    <xf numFmtId="0" fontId="25" fillId="24" borderId="19" xfId="0" applyFont="1" applyFill="1" applyBorder="1" applyAlignment="1">
      <alignment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9" fontId="1" fillId="20" borderId="19" xfId="0" applyNumberFormat="1" applyFont="1" applyFill="1" applyBorder="1" applyAlignment="1">
      <alignment horizontal="center" vertical="center" wrapText="1"/>
    </xf>
    <xf numFmtId="10" fontId="1" fillId="0" borderId="19" xfId="0" applyNumberFormat="1" applyFont="1" applyFill="1" applyBorder="1" applyAlignment="1">
      <alignment horizontal="center" vertical="center" wrapText="1"/>
    </xf>
    <xf numFmtId="9" fontId="1" fillId="20" borderId="19" xfId="0" applyNumberFormat="1" applyFont="1" applyFill="1" applyBorder="1" applyAlignment="1">
      <alignment horizontal="center" vertical="center" wrapText="1"/>
    </xf>
    <xf numFmtId="9" fontId="21" fillId="0" borderId="16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49" fontId="3" fillId="20" borderId="27" xfId="0" applyNumberFormat="1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vertical="center" wrapText="1"/>
    </xf>
    <xf numFmtId="0" fontId="11" fillId="20" borderId="29" xfId="0" applyFont="1" applyFill="1" applyBorder="1" applyAlignment="1">
      <alignment vertical="center" wrapText="1"/>
    </xf>
    <xf numFmtId="0" fontId="11" fillId="22" borderId="30" xfId="0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49" fontId="3" fillId="20" borderId="11" xfId="0" applyNumberFormat="1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vertical="center" wrapText="1"/>
    </xf>
    <xf numFmtId="0" fontId="11" fillId="20" borderId="23" xfId="0" applyFont="1" applyFill="1" applyBorder="1" applyAlignment="1">
      <alignment horizontal="center" vertical="center" wrapText="1"/>
    </xf>
    <xf numFmtId="0" fontId="25" fillId="17" borderId="19" xfId="0" applyFont="1" applyFill="1" applyBorder="1" applyAlignment="1">
      <alignment vertical="center" wrapText="1"/>
    </xf>
    <xf numFmtId="0" fontId="11" fillId="17" borderId="22" xfId="0" applyFont="1" applyFill="1" applyBorder="1" applyAlignment="1">
      <alignment vertical="center" wrapText="1"/>
    </xf>
    <xf numFmtId="49" fontId="3" fillId="8" borderId="27" xfId="0" applyNumberFormat="1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vertical="center" wrapText="1"/>
    </xf>
    <xf numFmtId="0" fontId="11" fillId="8" borderId="29" xfId="0" applyFont="1" applyFill="1" applyBorder="1" applyAlignment="1">
      <alignment vertical="center" wrapText="1"/>
    </xf>
    <xf numFmtId="49" fontId="3" fillId="8" borderId="19" xfId="0" applyNumberFormat="1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vertical="center" wrapText="1"/>
    </xf>
    <xf numFmtId="0" fontId="11" fillId="8" borderId="21" xfId="0" applyFont="1" applyFill="1" applyBorder="1" applyAlignment="1">
      <alignment vertical="center" wrapText="1"/>
    </xf>
    <xf numFmtId="0" fontId="1" fillId="8" borderId="19" xfId="0" applyFont="1" applyFill="1" applyBorder="1" applyAlignment="1">
      <alignment vertical="center" wrapText="1"/>
    </xf>
    <xf numFmtId="0" fontId="11" fillId="8" borderId="22" xfId="0" applyFont="1" applyFill="1" applyBorder="1" applyAlignment="1">
      <alignment vertical="center" wrapText="1"/>
    </xf>
    <xf numFmtId="0" fontId="1" fillId="8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99FF99"/>
        </patternFill>
      </fill>
    </dxf>
    <dxf>
      <fill>
        <patternFill>
          <bgColor rgb="FFFF8080"/>
        </patternFill>
      </fill>
      <border/>
    </dxf>
    <dxf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24" sqref="L24"/>
    </sheetView>
  </sheetViews>
  <sheetFormatPr defaultColWidth="9.140625" defaultRowHeight="15"/>
  <cols>
    <col min="1" max="1" width="6.28125" style="0" customWidth="1"/>
    <col min="2" max="2" width="23.28125" style="0" customWidth="1"/>
    <col min="3" max="3" width="7.7109375" style="3" customWidth="1"/>
    <col min="4" max="17" width="5.7109375" style="2" bestFit="1" customWidth="1"/>
  </cols>
  <sheetData>
    <row r="1" ht="18.75">
      <c r="C1" s="6" t="s">
        <v>137</v>
      </c>
    </row>
    <row r="3" spans="1:17" ht="30">
      <c r="A3" s="51" t="s">
        <v>4</v>
      </c>
      <c r="B3" s="51" t="s">
        <v>5</v>
      </c>
      <c r="C3" s="52" t="s">
        <v>0</v>
      </c>
      <c r="D3" s="53" t="s">
        <v>19</v>
      </c>
      <c r="E3" s="53" t="s">
        <v>20</v>
      </c>
      <c r="F3" s="53" t="s">
        <v>21</v>
      </c>
      <c r="G3" s="53" t="s">
        <v>22</v>
      </c>
      <c r="H3" s="53" t="s">
        <v>23</v>
      </c>
      <c r="I3" s="53" t="s">
        <v>24</v>
      </c>
      <c r="J3" s="53" t="s">
        <v>25</v>
      </c>
      <c r="K3" s="53" t="s">
        <v>26</v>
      </c>
      <c r="L3" s="53" t="s">
        <v>27</v>
      </c>
      <c r="M3" s="53" t="s">
        <v>28</v>
      </c>
      <c r="N3" s="53" t="s">
        <v>29</v>
      </c>
      <c r="O3" s="53" t="s">
        <v>30</v>
      </c>
      <c r="P3" s="53" t="s">
        <v>31</v>
      </c>
      <c r="Q3" s="53" t="s">
        <v>32</v>
      </c>
    </row>
    <row r="4" spans="1:17" s="16" customFormat="1" ht="27" customHeight="1" thickBot="1">
      <c r="A4" s="41"/>
      <c r="B4" s="42" t="s">
        <v>102</v>
      </c>
      <c r="C4" s="43">
        <f aca="true" t="shared" si="0" ref="C4:C17">D4+E4+F4+G4+H4+I4+J4+K4+L4+Q4+M4+N4+O4+P4</f>
        <v>21</v>
      </c>
      <c r="D4" s="43">
        <f>'ответы команд'!E4</f>
        <v>2</v>
      </c>
      <c r="E4" s="43">
        <f>'ответы команд'!G4</f>
        <v>1</v>
      </c>
      <c r="F4" s="43">
        <f>'ответы команд'!I4</f>
        <v>1</v>
      </c>
      <c r="G4" s="43">
        <f>'ответы команд'!K4</f>
        <v>2</v>
      </c>
      <c r="H4" s="43">
        <f>'ответы команд'!M4</f>
        <v>2</v>
      </c>
      <c r="I4" s="43">
        <f>'ответы команд'!O4</f>
        <v>1</v>
      </c>
      <c r="J4" s="43">
        <f>'ответы команд'!Q4</f>
        <v>1</v>
      </c>
      <c r="K4" s="43">
        <f>'ответы команд'!S4</f>
        <v>1</v>
      </c>
      <c r="L4" s="43">
        <f>'ответы команд'!U4</f>
        <v>3</v>
      </c>
      <c r="M4" s="43">
        <f>'ответы команд'!W4</f>
        <v>1</v>
      </c>
      <c r="N4" s="43">
        <f>'ответы команд'!Y4</f>
        <v>2</v>
      </c>
      <c r="O4" s="43">
        <f>'ответы команд'!AA4</f>
        <v>1</v>
      </c>
      <c r="P4" s="43">
        <f>'ответы команд'!AC4</f>
        <v>2</v>
      </c>
      <c r="Q4" s="43">
        <f>'ответы команд'!AE4</f>
        <v>1</v>
      </c>
    </row>
    <row r="5" spans="1:17" s="16" customFormat="1" ht="27" customHeight="1" thickBot="1" thickTop="1">
      <c r="A5" s="44" t="s">
        <v>128</v>
      </c>
      <c r="B5" s="45" t="s">
        <v>7</v>
      </c>
      <c r="C5" s="46">
        <f t="shared" si="0"/>
        <v>18</v>
      </c>
      <c r="D5" s="47">
        <f>'ответы команд'!E8</f>
        <v>2</v>
      </c>
      <c r="E5" s="47">
        <f>'ответы команд'!G8</f>
        <v>0</v>
      </c>
      <c r="F5" s="47">
        <f>'ответы команд'!I8</f>
        <v>1</v>
      </c>
      <c r="G5" s="47">
        <f>'ответы команд'!K8</f>
        <v>0</v>
      </c>
      <c r="H5" s="47">
        <f>'ответы команд'!M8</f>
        <v>2</v>
      </c>
      <c r="I5" s="47">
        <f>'ответы команд'!O8</f>
        <v>1</v>
      </c>
      <c r="J5" s="47">
        <f>'ответы команд'!Q8</f>
        <v>1</v>
      </c>
      <c r="K5" s="47">
        <f>'ответы команд'!S8</f>
        <v>1</v>
      </c>
      <c r="L5" s="47">
        <f>'ответы команд'!U8</f>
        <v>3</v>
      </c>
      <c r="M5" s="47">
        <f>'ответы команд'!W8</f>
        <v>1</v>
      </c>
      <c r="N5" s="47">
        <f>'ответы команд'!Y8</f>
        <v>2</v>
      </c>
      <c r="O5" s="47">
        <f>'ответы команд'!AA8</f>
        <v>1</v>
      </c>
      <c r="P5" s="47">
        <f>'ответы команд'!AC8</f>
        <v>2</v>
      </c>
      <c r="Q5" s="47">
        <f>'ответы команд'!AE8</f>
        <v>1</v>
      </c>
    </row>
    <row r="6" spans="1:17" s="16" customFormat="1" ht="27" customHeight="1" thickBot="1" thickTop="1">
      <c r="A6" s="48" t="s">
        <v>129</v>
      </c>
      <c r="B6" s="49" t="s">
        <v>8</v>
      </c>
      <c r="C6" s="50">
        <f t="shared" si="0"/>
        <v>17</v>
      </c>
      <c r="D6" s="47">
        <f>'ответы команд'!E16</f>
        <v>2</v>
      </c>
      <c r="E6" s="47">
        <f>'ответы команд'!G16</f>
        <v>1</v>
      </c>
      <c r="F6" s="47">
        <f>'ответы команд'!I16</f>
        <v>1</v>
      </c>
      <c r="G6" s="47">
        <f>'ответы команд'!K16</f>
        <v>1</v>
      </c>
      <c r="H6" s="47">
        <f>'ответы команд'!M16</f>
        <v>1</v>
      </c>
      <c r="I6" s="47">
        <f>'ответы команд'!O16</f>
        <v>1</v>
      </c>
      <c r="J6" s="47">
        <f>'ответы команд'!Q16</f>
        <v>0</v>
      </c>
      <c r="K6" s="47">
        <f>'ответы команд'!S16</f>
        <v>1</v>
      </c>
      <c r="L6" s="47">
        <f>'ответы команд'!U16</f>
        <v>2</v>
      </c>
      <c r="M6" s="47">
        <f>'ответы команд'!W16</f>
        <v>1</v>
      </c>
      <c r="N6" s="47">
        <f>'ответы команд'!Y16</f>
        <v>2</v>
      </c>
      <c r="O6" s="47">
        <f>'ответы команд'!AA16</f>
        <v>1</v>
      </c>
      <c r="P6" s="47">
        <f>'ответы команд'!AC16</f>
        <v>2</v>
      </c>
      <c r="Q6" s="47">
        <f>'ответы команд'!AE16</f>
        <v>1</v>
      </c>
    </row>
    <row r="7" spans="1:17" s="16" customFormat="1" ht="27" customHeight="1" thickBot="1" thickTop="1">
      <c r="A7" s="44" t="s">
        <v>130</v>
      </c>
      <c r="B7" s="45" t="s">
        <v>11</v>
      </c>
      <c r="C7" s="46">
        <f t="shared" si="0"/>
        <v>16</v>
      </c>
      <c r="D7" s="47">
        <f>'ответы команд'!E15</f>
        <v>0</v>
      </c>
      <c r="E7" s="47">
        <f>'ответы команд'!G15</f>
        <v>1</v>
      </c>
      <c r="F7" s="47">
        <f>'ответы команд'!I15</f>
        <v>1</v>
      </c>
      <c r="G7" s="47">
        <f>'ответы команд'!K15</f>
        <v>2</v>
      </c>
      <c r="H7" s="47">
        <f>'ответы команд'!M15</f>
        <v>2</v>
      </c>
      <c r="I7" s="47">
        <f>'ответы команд'!O15</f>
        <v>1</v>
      </c>
      <c r="J7" s="47">
        <f>'ответы команд'!Q15</f>
        <v>1</v>
      </c>
      <c r="K7" s="47">
        <f>'ответы команд'!S15</f>
        <v>1</v>
      </c>
      <c r="L7" s="47">
        <f>'ответы команд'!U15</f>
        <v>3</v>
      </c>
      <c r="M7" s="47">
        <f>'ответы команд'!W15</f>
        <v>1</v>
      </c>
      <c r="N7" s="47">
        <f>'ответы команд'!Y15</f>
        <v>2</v>
      </c>
      <c r="O7" s="47">
        <f>'ответы команд'!AA15</f>
        <v>0</v>
      </c>
      <c r="P7" s="47">
        <f>'ответы команд'!AC15</f>
        <v>0</v>
      </c>
      <c r="Q7" s="47">
        <f>'ответы команд'!AE15</f>
        <v>1</v>
      </c>
    </row>
    <row r="8" spans="1:17" s="16" customFormat="1" ht="27" customHeight="1" thickBot="1" thickTop="1">
      <c r="A8" s="48" t="s">
        <v>135</v>
      </c>
      <c r="B8" s="49" t="s">
        <v>9</v>
      </c>
      <c r="C8" s="50">
        <f t="shared" si="0"/>
        <v>15</v>
      </c>
      <c r="D8" s="47">
        <f>'ответы команд'!E9</f>
        <v>0</v>
      </c>
      <c r="E8" s="47">
        <f>'ответы команд'!G9</f>
        <v>1</v>
      </c>
      <c r="F8" s="47">
        <f>'ответы команд'!I9</f>
        <v>1</v>
      </c>
      <c r="G8" s="47">
        <f>'ответы команд'!K9</f>
        <v>2</v>
      </c>
      <c r="H8" s="47">
        <f>'ответы команд'!M9</f>
        <v>0</v>
      </c>
      <c r="I8" s="47">
        <f>'ответы команд'!O9</f>
        <v>1</v>
      </c>
      <c r="J8" s="47">
        <f>'ответы команд'!Q9</f>
        <v>1</v>
      </c>
      <c r="K8" s="47">
        <f>'ответы команд'!S9</f>
        <v>1</v>
      </c>
      <c r="L8" s="47">
        <f>'ответы команд'!U9</f>
        <v>1</v>
      </c>
      <c r="M8" s="47">
        <f>'ответы команд'!W9</f>
        <v>1</v>
      </c>
      <c r="N8" s="47">
        <f>'ответы команд'!Y9</f>
        <v>2</v>
      </c>
      <c r="O8" s="47">
        <f>'ответы команд'!AA9</f>
        <v>1</v>
      </c>
      <c r="P8" s="47">
        <f>'ответы команд'!AC9</f>
        <v>2</v>
      </c>
      <c r="Q8" s="47">
        <f>'ответы команд'!AE9</f>
        <v>1</v>
      </c>
    </row>
    <row r="9" spans="1:17" s="16" customFormat="1" ht="27" customHeight="1" thickBot="1" thickTop="1">
      <c r="A9" s="44" t="s">
        <v>135</v>
      </c>
      <c r="B9" s="45" t="s">
        <v>10</v>
      </c>
      <c r="C9" s="46">
        <f t="shared" si="0"/>
        <v>15</v>
      </c>
      <c r="D9" s="47">
        <f>'ответы команд'!E12</f>
        <v>1</v>
      </c>
      <c r="E9" s="47">
        <f>'ответы команд'!G12</f>
        <v>0</v>
      </c>
      <c r="F9" s="47">
        <f>'ответы команд'!I12</f>
        <v>1</v>
      </c>
      <c r="G9" s="47">
        <f>'ответы команд'!K12</f>
        <v>0</v>
      </c>
      <c r="H9" s="47">
        <f>'ответы команд'!M12</f>
        <v>2</v>
      </c>
      <c r="I9" s="47">
        <f>'ответы команд'!O12</f>
        <v>1</v>
      </c>
      <c r="J9" s="47">
        <f>'ответы команд'!Q12</f>
        <v>1</v>
      </c>
      <c r="K9" s="47">
        <f>'ответы команд'!S12</f>
        <v>1</v>
      </c>
      <c r="L9" s="47">
        <f>'ответы команд'!U12</f>
        <v>1</v>
      </c>
      <c r="M9" s="47">
        <f>'ответы команд'!W12</f>
        <v>1</v>
      </c>
      <c r="N9" s="47">
        <f>'ответы команд'!Y12</f>
        <v>2</v>
      </c>
      <c r="O9" s="47">
        <f>'ответы команд'!AA12</f>
        <v>1</v>
      </c>
      <c r="P9" s="47">
        <f>'ответы команд'!AC12</f>
        <v>2</v>
      </c>
      <c r="Q9" s="47">
        <f>'ответы команд'!AE12</f>
        <v>1</v>
      </c>
    </row>
    <row r="10" spans="1:17" s="16" customFormat="1" ht="27" customHeight="1" thickBot="1" thickTop="1">
      <c r="A10" s="48" t="s">
        <v>131</v>
      </c>
      <c r="B10" s="49" t="s">
        <v>14</v>
      </c>
      <c r="C10" s="50">
        <f t="shared" si="0"/>
        <v>8</v>
      </c>
      <c r="D10" s="47">
        <f>'ответы команд'!E6</f>
        <v>0</v>
      </c>
      <c r="E10" s="47">
        <f>'ответы команд'!G6</f>
        <v>0</v>
      </c>
      <c r="F10" s="47">
        <f>'ответы команд'!I6</f>
        <v>1</v>
      </c>
      <c r="G10" s="47">
        <f>'ответы команд'!K6</f>
        <v>0</v>
      </c>
      <c r="H10" s="47">
        <f>'ответы команд'!M6</f>
        <v>0</v>
      </c>
      <c r="I10" s="47">
        <f>'ответы команд'!O6</f>
        <v>1</v>
      </c>
      <c r="J10" s="47">
        <f>'ответы команд'!Q6</f>
        <v>1</v>
      </c>
      <c r="K10" s="47">
        <f>'ответы команд'!S6</f>
        <v>1</v>
      </c>
      <c r="L10" s="47">
        <f>'ответы команд'!U6</f>
        <v>0</v>
      </c>
      <c r="M10" s="47">
        <f>'ответы команд'!W6</f>
        <v>0</v>
      </c>
      <c r="N10" s="47">
        <f>'ответы команд'!Y6</f>
        <v>0</v>
      </c>
      <c r="O10" s="47">
        <f>'ответы команд'!AA6</f>
        <v>1</v>
      </c>
      <c r="P10" s="47">
        <f>'ответы команд'!AC6</f>
        <v>2</v>
      </c>
      <c r="Q10" s="47">
        <f>'ответы команд'!AE6</f>
        <v>1</v>
      </c>
    </row>
    <row r="11" spans="1:17" s="16" customFormat="1" ht="27" customHeight="1" thickBot="1" thickTop="1">
      <c r="A11" s="44" t="s">
        <v>132</v>
      </c>
      <c r="B11" s="45" t="s">
        <v>17</v>
      </c>
      <c r="C11" s="46">
        <f t="shared" si="0"/>
        <v>7</v>
      </c>
      <c r="D11" s="47">
        <f>'ответы команд'!E5</f>
        <v>0</v>
      </c>
      <c r="E11" s="47">
        <f>'ответы команд'!G5</f>
        <v>0</v>
      </c>
      <c r="F11" s="47">
        <f>'ответы команд'!I5</f>
        <v>0</v>
      </c>
      <c r="G11" s="47">
        <f>'ответы команд'!K5</f>
        <v>0</v>
      </c>
      <c r="H11" s="47">
        <f>'ответы команд'!M5</f>
        <v>0</v>
      </c>
      <c r="I11" s="47">
        <f>'ответы команд'!O5</f>
        <v>1</v>
      </c>
      <c r="J11" s="47">
        <f>'ответы команд'!Q5</f>
        <v>1</v>
      </c>
      <c r="K11" s="47">
        <f>'ответы команд'!S5</f>
        <v>1</v>
      </c>
      <c r="L11" s="47">
        <f>'ответы команд'!U5</f>
        <v>0</v>
      </c>
      <c r="M11" s="47">
        <f>'ответы команд'!W5</f>
        <v>0</v>
      </c>
      <c r="N11" s="47">
        <f>'ответы команд'!Y5</f>
        <v>2</v>
      </c>
      <c r="O11" s="47">
        <f>'ответы команд'!AA5</f>
        <v>1</v>
      </c>
      <c r="P11" s="47">
        <f>'ответы команд'!AC5</f>
        <v>0</v>
      </c>
      <c r="Q11" s="47">
        <f>'ответы команд'!AE5</f>
        <v>1</v>
      </c>
    </row>
    <row r="12" spans="1:17" s="16" customFormat="1" ht="27" customHeight="1" thickBot="1" thickTop="1">
      <c r="A12" s="48" t="s">
        <v>136</v>
      </c>
      <c r="B12" s="49" t="s">
        <v>18</v>
      </c>
      <c r="C12" s="50">
        <f t="shared" si="0"/>
        <v>6</v>
      </c>
      <c r="D12" s="47">
        <f>'ответы команд'!E7</f>
        <v>0</v>
      </c>
      <c r="E12" s="47">
        <f>'ответы команд'!G7</f>
        <v>0</v>
      </c>
      <c r="F12" s="47">
        <f>'ответы команд'!I7</f>
        <v>1</v>
      </c>
      <c r="G12" s="47">
        <f>'ответы команд'!K7</f>
        <v>0</v>
      </c>
      <c r="H12" s="47">
        <f>'ответы команд'!M7</f>
        <v>0</v>
      </c>
      <c r="I12" s="47">
        <f>'ответы команд'!O7</f>
        <v>1</v>
      </c>
      <c r="J12" s="47">
        <f>'ответы команд'!Q7</f>
        <v>0</v>
      </c>
      <c r="K12" s="47">
        <f>'ответы команд'!S7</f>
        <v>0</v>
      </c>
      <c r="L12" s="47">
        <f>'ответы команд'!U7</f>
        <v>0</v>
      </c>
      <c r="M12" s="47">
        <f>'ответы команд'!W7</f>
        <v>1</v>
      </c>
      <c r="N12" s="47">
        <f>'ответы команд'!Y7</f>
        <v>2</v>
      </c>
      <c r="O12" s="47">
        <f>'ответы команд'!AA7</f>
        <v>1</v>
      </c>
      <c r="P12" s="47">
        <f>'ответы команд'!AC7</f>
        <v>0</v>
      </c>
      <c r="Q12" s="47">
        <f>'ответы команд'!AE7</f>
        <v>0</v>
      </c>
    </row>
    <row r="13" spans="1:17" s="16" customFormat="1" ht="27" customHeight="1" thickBot="1" thickTop="1">
      <c r="A13" s="44" t="s">
        <v>136</v>
      </c>
      <c r="B13" s="45" t="s">
        <v>16</v>
      </c>
      <c r="C13" s="46">
        <f t="shared" si="0"/>
        <v>6</v>
      </c>
      <c r="D13" s="47">
        <f>'ответы команд'!E13</f>
        <v>0</v>
      </c>
      <c r="E13" s="47">
        <f>'ответы команд'!G13</f>
        <v>0</v>
      </c>
      <c r="F13" s="47">
        <f>'ответы команд'!I13</f>
        <v>1</v>
      </c>
      <c r="G13" s="47">
        <f>'ответы команд'!K13</f>
        <v>0</v>
      </c>
      <c r="H13" s="47">
        <f>'ответы команд'!M13</f>
        <v>1</v>
      </c>
      <c r="I13" s="47">
        <f>'ответы команд'!O13</f>
        <v>1</v>
      </c>
      <c r="J13" s="47">
        <f>'ответы команд'!Q13</f>
        <v>1</v>
      </c>
      <c r="K13" s="47">
        <f>'ответы команд'!S13</f>
        <v>1</v>
      </c>
      <c r="L13" s="47">
        <f>'ответы команд'!U13</f>
        <v>0</v>
      </c>
      <c r="M13" s="47">
        <f>'ответы команд'!W13</f>
        <v>0</v>
      </c>
      <c r="N13" s="47">
        <f>'ответы команд'!Y13</f>
        <v>0</v>
      </c>
      <c r="O13" s="47">
        <f>'ответы команд'!AA13</f>
        <v>1</v>
      </c>
      <c r="P13" s="47">
        <f>'ответы команд'!AC13</f>
        <v>0</v>
      </c>
      <c r="Q13" s="47">
        <f>'ответы команд'!AE13</f>
        <v>0</v>
      </c>
    </row>
    <row r="14" spans="1:17" s="16" customFormat="1" ht="27" customHeight="1" thickBot="1" thickTop="1">
      <c r="A14" s="48" t="s">
        <v>136</v>
      </c>
      <c r="B14" s="49" t="s">
        <v>13</v>
      </c>
      <c r="C14" s="50">
        <f t="shared" si="0"/>
        <v>6</v>
      </c>
      <c r="D14" s="47">
        <f>'ответы команд'!E10</f>
        <v>0</v>
      </c>
      <c r="E14" s="47">
        <f>'ответы команд'!G10</f>
        <v>0</v>
      </c>
      <c r="F14" s="47">
        <f>'ответы команд'!I10</f>
        <v>1</v>
      </c>
      <c r="G14" s="47">
        <f>'ответы команд'!K10</f>
        <v>0</v>
      </c>
      <c r="H14" s="47">
        <f>'ответы команд'!M10</f>
        <v>1</v>
      </c>
      <c r="I14" s="47">
        <f>'ответы команд'!O10</f>
        <v>1</v>
      </c>
      <c r="J14" s="47">
        <f>'ответы команд'!Q10</f>
        <v>0</v>
      </c>
      <c r="K14" s="47">
        <f>'ответы команд'!S10</f>
        <v>1</v>
      </c>
      <c r="L14" s="47">
        <f>'ответы команд'!U10</f>
        <v>0</v>
      </c>
      <c r="M14" s="47">
        <f>'ответы команд'!W10</f>
        <v>0</v>
      </c>
      <c r="N14" s="47">
        <f>'ответы команд'!Y10</f>
        <v>1</v>
      </c>
      <c r="O14" s="47">
        <f>'ответы команд'!AA10</f>
        <v>1</v>
      </c>
      <c r="P14" s="47">
        <f>'ответы команд'!AC10</f>
        <v>0</v>
      </c>
      <c r="Q14" s="47">
        <f>'ответы команд'!AE10</f>
        <v>0</v>
      </c>
    </row>
    <row r="15" spans="1:17" s="16" customFormat="1" ht="27" customHeight="1" thickBot="1" thickTop="1">
      <c r="A15" s="44" t="s">
        <v>133</v>
      </c>
      <c r="B15" s="45" t="s">
        <v>6</v>
      </c>
      <c r="C15" s="46">
        <f t="shared" si="0"/>
        <v>3</v>
      </c>
      <c r="D15" s="47">
        <f>'ответы команд'!E14</f>
        <v>0</v>
      </c>
      <c r="E15" s="47">
        <f>'ответы команд'!G14</f>
        <v>0</v>
      </c>
      <c r="F15" s="47">
        <f>'ответы команд'!I14</f>
        <v>0</v>
      </c>
      <c r="G15" s="47">
        <f>'ответы команд'!K14</f>
        <v>0</v>
      </c>
      <c r="H15" s="47">
        <f>'ответы команд'!M14</f>
        <v>0</v>
      </c>
      <c r="I15" s="47">
        <f>'ответы команд'!O14</f>
        <v>1</v>
      </c>
      <c r="J15" s="47">
        <f>'ответы команд'!Q14</f>
        <v>1</v>
      </c>
      <c r="K15" s="47">
        <f>'ответы команд'!S14</f>
        <v>1</v>
      </c>
      <c r="L15" s="47">
        <f>'ответы команд'!U14</f>
        <v>0</v>
      </c>
      <c r="M15" s="47">
        <f>'ответы команд'!W14</f>
        <v>0</v>
      </c>
      <c r="N15" s="47">
        <f>'ответы команд'!Y14</f>
        <v>0</v>
      </c>
      <c r="O15" s="47">
        <f>'ответы команд'!AA14</f>
        <v>0</v>
      </c>
      <c r="P15" s="47">
        <f>'ответы команд'!AC14</f>
        <v>0</v>
      </c>
      <c r="Q15" s="47">
        <f>'ответы команд'!AE14</f>
        <v>0</v>
      </c>
    </row>
    <row r="16" spans="1:17" s="16" customFormat="1" ht="27" customHeight="1" thickBot="1" thickTop="1">
      <c r="A16" s="48" t="s">
        <v>134</v>
      </c>
      <c r="B16" s="49" t="s">
        <v>15</v>
      </c>
      <c r="C16" s="50">
        <f t="shared" si="0"/>
        <v>1</v>
      </c>
      <c r="D16" s="47">
        <f>'ответы команд'!E11</f>
        <v>0</v>
      </c>
      <c r="E16" s="47">
        <f>'ответы команд'!G11</f>
        <v>0</v>
      </c>
      <c r="F16" s="47">
        <f>'ответы команд'!I11</f>
        <v>0</v>
      </c>
      <c r="G16" s="47">
        <f>'ответы команд'!K11</f>
        <v>0</v>
      </c>
      <c r="H16" s="47">
        <f>'ответы команд'!M11</f>
        <v>0</v>
      </c>
      <c r="I16" s="47">
        <f>'ответы команд'!O11</f>
        <v>1</v>
      </c>
      <c r="J16" s="47">
        <f>'ответы команд'!Q11</f>
        <v>0</v>
      </c>
      <c r="K16" s="47">
        <f>'ответы команд'!S11</f>
        <v>0</v>
      </c>
      <c r="L16" s="47">
        <f>'ответы команд'!U11</f>
        <v>0</v>
      </c>
      <c r="M16" s="47">
        <f>'ответы команд'!W11</f>
        <v>0</v>
      </c>
      <c r="N16" s="47">
        <f>'ответы команд'!Y11</f>
        <v>0</v>
      </c>
      <c r="O16" s="47">
        <f>'ответы команд'!AA11</f>
        <v>0</v>
      </c>
      <c r="P16" s="47">
        <f>'ответы команд'!AC11</f>
        <v>0</v>
      </c>
      <c r="Q16" s="47">
        <f>'ответы команд'!AE11</f>
        <v>0</v>
      </c>
    </row>
    <row r="17" spans="1:17" s="16" customFormat="1" ht="27" customHeight="1" thickBot="1" thickTop="1">
      <c r="A17" s="56"/>
      <c r="B17" s="57" t="s">
        <v>12</v>
      </c>
      <c r="C17" s="58">
        <f t="shared" si="0"/>
        <v>9</v>
      </c>
      <c r="D17" s="47">
        <f>'ответы команд'!E17</f>
        <v>0</v>
      </c>
      <c r="E17" s="47">
        <f>'ответы команд'!G17</f>
        <v>1</v>
      </c>
      <c r="F17" s="47">
        <f>'ответы команд'!I17</f>
        <v>1</v>
      </c>
      <c r="G17" s="47">
        <f>'ответы команд'!K17</f>
        <v>0</v>
      </c>
      <c r="H17" s="47">
        <f>'ответы команд'!M17</f>
        <v>0</v>
      </c>
      <c r="I17" s="47">
        <f>'ответы команд'!O17</f>
        <v>1</v>
      </c>
      <c r="J17" s="47">
        <f>'ответы команд'!Q17</f>
        <v>0</v>
      </c>
      <c r="K17" s="47">
        <f>'ответы команд'!S17</f>
        <v>1</v>
      </c>
      <c r="L17" s="47">
        <f>'ответы команд'!U17</f>
        <v>0</v>
      </c>
      <c r="M17" s="47">
        <f>'ответы команд'!W17</f>
        <v>0</v>
      </c>
      <c r="N17" s="47">
        <f>'ответы команд'!Y17</f>
        <v>2</v>
      </c>
      <c r="O17" s="47">
        <f>'ответы команд'!AA17</f>
        <v>1</v>
      </c>
      <c r="P17" s="47">
        <f>'ответы команд'!AC17</f>
        <v>2</v>
      </c>
      <c r="Q17" s="47">
        <f>'ответы команд'!AE17</f>
        <v>0</v>
      </c>
    </row>
    <row r="18" spans="1:17" ht="26.25" customHeight="1" thickTop="1">
      <c r="A18" s="7"/>
      <c r="B18" s="8" t="s">
        <v>122</v>
      </c>
      <c r="C18" s="9"/>
      <c r="D18" s="11">
        <f>SUM(D5:D17)/D4</f>
        <v>2.5</v>
      </c>
      <c r="E18" s="11">
        <f aca="true" t="shared" si="1" ref="E18:Q18">SUM(E5:E17)/E4</f>
        <v>4</v>
      </c>
      <c r="F18" s="11">
        <f t="shared" si="1"/>
        <v>10</v>
      </c>
      <c r="G18" s="11">
        <f t="shared" si="1"/>
        <v>2.5</v>
      </c>
      <c r="H18" s="11">
        <f t="shared" si="1"/>
        <v>4.5</v>
      </c>
      <c r="I18" s="11">
        <f t="shared" si="1"/>
        <v>13</v>
      </c>
      <c r="J18" s="11">
        <f t="shared" si="1"/>
        <v>8</v>
      </c>
      <c r="K18" s="11">
        <f t="shared" si="1"/>
        <v>11</v>
      </c>
      <c r="L18" s="11">
        <f t="shared" si="1"/>
        <v>3.3333333333333335</v>
      </c>
      <c r="M18" s="11">
        <f t="shared" si="1"/>
        <v>6</v>
      </c>
      <c r="N18" s="11">
        <f t="shared" si="1"/>
        <v>8.5</v>
      </c>
      <c r="O18" s="11">
        <f t="shared" si="1"/>
        <v>10</v>
      </c>
      <c r="P18" s="11">
        <f t="shared" si="1"/>
        <v>6</v>
      </c>
      <c r="Q18" s="11">
        <f t="shared" si="1"/>
        <v>7</v>
      </c>
    </row>
    <row r="19" ht="7.5" customHeight="1">
      <c r="C19" s="2"/>
    </row>
    <row r="20" ht="15">
      <c r="C20" s="2"/>
    </row>
  </sheetData>
  <sheetProtection/>
  <autoFilter ref="A3:Q18"/>
  <conditionalFormatting sqref="D5:Q17">
    <cfRule type="cellIs" priority="1" dxfId="10" operator="equal" stopIfTrue="1">
      <formula>0</formula>
    </cfRule>
    <cfRule type="expression" priority="2" dxfId="11" stopIfTrue="1">
      <formula>D5=D$4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0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18" sqref="AH18"/>
    </sheetView>
  </sheetViews>
  <sheetFormatPr defaultColWidth="9.140625" defaultRowHeight="15" outlineLevelCol="1"/>
  <cols>
    <col min="1" max="1" width="6.28125" style="0" customWidth="1"/>
    <col min="2" max="2" width="23.28125" style="0" customWidth="1"/>
    <col min="3" max="3" width="7.7109375" style="3" customWidth="1"/>
    <col min="4" max="4" width="19.421875" style="1" customWidth="1" outlineLevel="1"/>
    <col min="5" max="5" width="5.7109375" style="2" bestFit="1" customWidth="1"/>
    <col min="6" max="6" width="24.28125" style="0" customWidth="1" outlineLevel="1"/>
    <col min="7" max="7" width="5.7109375" style="2" bestFit="1" customWidth="1"/>
    <col min="8" max="8" width="19.28125" style="0" customWidth="1" outlineLevel="1"/>
    <col min="9" max="9" width="5.7109375" style="2" bestFit="1" customWidth="1"/>
    <col min="10" max="10" width="20.8515625" style="0" customWidth="1" outlineLevel="1"/>
    <col min="11" max="11" width="5.7109375" style="2" bestFit="1" customWidth="1"/>
    <col min="12" max="12" width="20.8515625" style="0" customWidth="1" outlineLevel="1"/>
    <col min="13" max="13" width="5.7109375" style="2" bestFit="1" customWidth="1"/>
    <col min="14" max="14" width="20.8515625" style="0" customWidth="1" outlineLevel="1"/>
    <col min="15" max="15" width="5.7109375" style="2" bestFit="1" customWidth="1"/>
    <col min="16" max="16" width="21.7109375" style="0" customWidth="1" outlineLevel="1"/>
    <col min="17" max="17" width="5.7109375" style="2" bestFit="1" customWidth="1"/>
    <col min="18" max="18" width="19.28125" style="0" customWidth="1" outlineLevel="1"/>
    <col min="19" max="19" width="5.7109375" style="2" bestFit="1" customWidth="1"/>
    <col min="20" max="20" width="29.28125" style="0" customWidth="1" outlineLevel="1"/>
    <col min="21" max="21" width="5.7109375" style="2" bestFit="1" customWidth="1"/>
    <col min="22" max="22" width="16.57421875" style="0" customWidth="1" outlineLevel="1"/>
    <col min="23" max="23" width="5.7109375" style="2" bestFit="1" customWidth="1"/>
    <col min="24" max="24" width="23.421875" style="0" customWidth="1" outlineLevel="1"/>
    <col min="25" max="25" width="5.7109375" style="2" bestFit="1" customWidth="1"/>
    <col min="26" max="26" width="20.7109375" style="0" customWidth="1" outlineLevel="1"/>
    <col min="27" max="27" width="5.7109375" style="2" bestFit="1" customWidth="1"/>
    <col min="28" max="28" width="26.28125" style="0" customWidth="1" outlineLevel="1"/>
    <col min="29" max="29" width="5.7109375" style="2" bestFit="1" customWidth="1"/>
    <col min="30" max="30" width="20.00390625" style="0" customWidth="1" outlineLevel="1"/>
    <col min="31" max="31" width="5.7109375" style="2" bestFit="1" customWidth="1"/>
  </cols>
  <sheetData>
    <row r="1" ht="18.75">
      <c r="B1" s="6" t="s">
        <v>138</v>
      </c>
    </row>
    <row r="3" spans="1:31" ht="48">
      <c r="A3" s="5" t="s">
        <v>4</v>
      </c>
      <c r="B3" s="5" t="s">
        <v>5</v>
      </c>
      <c r="C3" s="4" t="s">
        <v>0</v>
      </c>
      <c r="D3" s="31" t="s">
        <v>33</v>
      </c>
      <c r="E3" s="30" t="s">
        <v>19</v>
      </c>
      <c r="F3" s="31" t="s">
        <v>35</v>
      </c>
      <c r="G3" s="30" t="s">
        <v>20</v>
      </c>
      <c r="H3" s="31" t="s">
        <v>37</v>
      </c>
      <c r="I3" s="30" t="s">
        <v>21</v>
      </c>
      <c r="J3" s="31" t="s">
        <v>39</v>
      </c>
      <c r="K3" s="30" t="s">
        <v>22</v>
      </c>
      <c r="L3" s="31" t="s">
        <v>40</v>
      </c>
      <c r="M3" s="30" t="s">
        <v>23</v>
      </c>
      <c r="N3" s="31" t="s">
        <v>42</v>
      </c>
      <c r="O3" s="30" t="s">
        <v>24</v>
      </c>
      <c r="P3" s="31" t="s">
        <v>44</v>
      </c>
      <c r="Q3" s="30" t="s">
        <v>25</v>
      </c>
      <c r="R3" s="31" t="s">
        <v>46</v>
      </c>
      <c r="S3" s="30" t="s">
        <v>26</v>
      </c>
      <c r="T3" s="31" t="s">
        <v>48</v>
      </c>
      <c r="U3" s="30" t="s">
        <v>27</v>
      </c>
      <c r="V3" s="31" t="s">
        <v>50</v>
      </c>
      <c r="W3" s="30" t="s">
        <v>28</v>
      </c>
      <c r="X3" s="31" t="s">
        <v>51</v>
      </c>
      <c r="Y3" s="30" t="s">
        <v>29</v>
      </c>
      <c r="Z3" s="31" t="s">
        <v>53</v>
      </c>
      <c r="AA3" s="30" t="s">
        <v>30</v>
      </c>
      <c r="AB3" s="31" t="s">
        <v>55</v>
      </c>
      <c r="AC3" s="30" t="s">
        <v>31</v>
      </c>
      <c r="AD3" s="31" t="s">
        <v>57</v>
      </c>
      <c r="AE3" s="30" t="s">
        <v>32</v>
      </c>
    </row>
    <row r="4" spans="1:31" s="16" customFormat="1" ht="27" customHeight="1">
      <c r="A4" s="12"/>
      <c r="B4" s="13" t="s">
        <v>1</v>
      </c>
      <c r="C4" s="15">
        <f aca="true" t="shared" si="0" ref="C4:C17">E4+G4+I4+K4+M4+O4+Q4+S4+U4+AE4+W4+Y4+AA4+AC4</f>
        <v>21</v>
      </c>
      <c r="D4" s="14" t="s">
        <v>34</v>
      </c>
      <c r="E4" s="15">
        <v>2</v>
      </c>
      <c r="F4" s="14" t="s">
        <v>36</v>
      </c>
      <c r="G4" s="15">
        <v>1</v>
      </c>
      <c r="H4" s="14" t="s">
        <v>38</v>
      </c>
      <c r="I4" s="15">
        <v>1</v>
      </c>
      <c r="J4" s="14" t="s">
        <v>59</v>
      </c>
      <c r="K4" s="15">
        <v>2</v>
      </c>
      <c r="L4" s="14" t="s">
        <v>41</v>
      </c>
      <c r="M4" s="15">
        <v>2</v>
      </c>
      <c r="N4" s="14" t="s">
        <v>43</v>
      </c>
      <c r="O4" s="15">
        <v>1</v>
      </c>
      <c r="P4" s="14" t="s">
        <v>45</v>
      </c>
      <c r="Q4" s="15">
        <v>1</v>
      </c>
      <c r="R4" s="14" t="s">
        <v>47</v>
      </c>
      <c r="S4" s="15">
        <v>1</v>
      </c>
      <c r="T4" s="14" t="s">
        <v>49</v>
      </c>
      <c r="U4" s="15">
        <v>3</v>
      </c>
      <c r="V4" s="40">
        <v>0.25</v>
      </c>
      <c r="W4" s="15">
        <v>1</v>
      </c>
      <c r="X4" s="14" t="s">
        <v>52</v>
      </c>
      <c r="Y4" s="15">
        <v>2</v>
      </c>
      <c r="Z4" s="14" t="s">
        <v>54</v>
      </c>
      <c r="AA4" s="15">
        <v>1</v>
      </c>
      <c r="AB4" s="14" t="s">
        <v>56</v>
      </c>
      <c r="AC4" s="15">
        <v>2</v>
      </c>
      <c r="AD4" s="14" t="s">
        <v>58</v>
      </c>
      <c r="AE4" s="15">
        <v>1</v>
      </c>
    </row>
    <row r="5" spans="1:31" s="16" customFormat="1" ht="27" customHeight="1">
      <c r="A5" s="17"/>
      <c r="B5" s="18" t="s">
        <v>17</v>
      </c>
      <c r="C5" s="19">
        <f t="shared" si="0"/>
        <v>7</v>
      </c>
      <c r="D5" s="20" t="s">
        <v>94</v>
      </c>
      <c r="E5" s="21">
        <v>0</v>
      </c>
      <c r="F5" s="20" t="s">
        <v>103</v>
      </c>
      <c r="G5" s="21">
        <v>0</v>
      </c>
      <c r="H5" s="20" t="s">
        <v>95</v>
      </c>
      <c r="I5" s="21">
        <v>0</v>
      </c>
      <c r="J5" s="20" t="s">
        <v>93</v>
      </c>
      <c r="K5" s="21">
        <v>0</v>
      </c>
      <c r="L5" s="28" t="s">
        <v>82</v>
      </c>
      <c r="M5" s="21">
        <v>0</v>
      </c>
      <c r="N5" s="28" t="s">
        <v>43</v>
      </c>
      <c r="O5" s="21">
        <v>1</v>
      </c>
      <c r="P5" s="28" t="s">
        <v>45</v>
      </c>
      <c r="Q5" s="21">
        <v>1</v>
      </c>
      <c r="R5" s="28" t="s">
        <v>47</v>
      </c>
      <c r="S5" s="21">
        <v>1</v>
      </c>
      <c r="T5" s="20" t="s">
        <v>106</v>
      </c>
      <c r="U5" s="21">
        <v>0</v>
      </c>
      <c r="V5" s="39">
        <v>0.03</v>
      </c>
      <c r="W5" s="21">
        <v>0</v>
      </c>
      <c r="X5" s="20" t="s">
        <v>123</v>
      </c>
      <c r="Y5" s="21">
        <v>2</v>
      </c>
      <c r="Z5" s="20" t="s">
        <v>54</v>
      </c>
      <c r="AA5" s="21">
        <v>1</v>
      </c>
      <c r="AB5" s="20" t="s">
        <v>92</v>
      </c>
      <c r="AC5" s="21">
        <v>0</v>
      </c>
      <c r="AD5" s="20" t="s">
        <v>58</v>
      </c>
      <c r="AE5" s="21">
        <v>1</v>
      </c>
    </row>
    <row r="6" spans="1:31" s="16" customFormat="1" ht="27" customHeight="1">
      <c r="A6" s="22"/>
      <c r="B6" s="23" t="s">
        <v>14</v>
      </c>
      <c r="C6" s="24">
        <f t="shared" si="0"/>
        <v>8</v>
      </c>
      <c r="D6" s="25" t="s">
        <v>115</v>
      </c>
      <c r="E6" s="26">
        <v>0</v>
      </c>
      <c r="F6" s="25" t="s">
        <v>74</v>
      </c>
      <c r="G6" s="26">
        <v>0</v>
      </c>
      <c r="H6" s="25" t="s">
        <v>75</v>
      </c>
      <c r="I6" s="26">
        <v>1</v>
      </c>
      <c r="J6" s="27" t="s">
        <v>2</v>
      </c>
      <c r="K6" s="26">
        <v>0</v>
      </c>
      <c r="L6" s="25" t="s">
        <v>76</v>
      </c>
      <c r="M6" s="26">
        <v>0</v>
      </c>
      <c r="N6" s="25" t="s">
        <v>43</v>
      </c>
      <c r="O6" s="26">
        <v>1</v>
      </c>
      <c r="P6" s="25" t="s">
        <v>45</v>
      </c>
      <c r="Q6" s="26">
        <v>1</v>
      </c>
      <c r="R6" s="25" t="s">
        <v>47</v>
      </c>
      <c r="S6" s="26">
        <v>1</v>
      </c>
      <c r="T6" s="27" t="s">
        <v>2</v>
      </c>
      <c r="U6" s="26">
        <v>0</v>
      </c>
      <c r="V6" s="36">
        <v>0.04</v>
      </c>
      <c r="W6" s="26">
        <v>0</v>
      </c>
      <c r="X6" s="25" t="s">
        <v>77</v>
      </c>
      <c r="Y6" s="26">
        <v>0</v>
      </c>
      <c r="Z6" s="25" t="s">
        <v>54</v>
      </c>
      <c r="AA6" s="26">
        <v>1</v>
      </c>
      <c r="AB6" s="25" t="s">
        <v>79</v>
      </c>
      <c r="AC6" s="26">
        <v>2</v>
      </c>
      <c r="AD6" s="25" t="s">
        <v>58</v>
      </c>
      <c r="AE6" s="26">
        <v>1</v>
      </c>
    </row>
    <row r="7" spans="1:31" s="16" customFormat="1" ht="27" customHeight="1">
      <c r="A7" s="17"/>
      <c r="B7" s="18" t="s">
        <v>18</v>
      </c>
      <c r="C7" s="19">
        <f t="shared" si="0"/>
        <v>6</v>
      </c>
      <c r="D7" s="28" t="s">
        <v>69</v>
      </c>
      <c r="E7" s="21">
        <v>0</v>
      </c>
      <c r="F7" s="29" t="s">
        <v>2</v>
      </c>
      <c r="G7" s="21">
        <v>0</v>
      </c>
      <c r="H7" s="28" t="s">
        <v>38</v>
      </c>
      <c r="I7" s="21">
        <v>1</v>
      </c>
      <c r="J7" s="28" t="s">
        <v>98</v>
      </c>
      <c r="K7" s="21">
        <v>0</v>
      </c>
      <c r="L7" s="28" t="s">
        <v>107</v>
      </c>
      <c r="M7" s="21">
        <v>0</v>
      </c>
      <c r="N7" s="28" t="s">
        <v>43</v>
      </c>
      <c r="O7" s="21">
        <v>1</v>
      </c>
      <c r="P7" s="29" t="s">
        <v>2</v>
      </c>
      <c r="Q7" s="21">
        <v>0</v>
      </c>
      <c r="R7" s="28" t="s">
        <v>108</v>
      </c>
      <c r="S7" s="21">
        <v>0</v>
      </c>
      <c r="T7" s="29" t="s">
        <v>2</v>
      </c>
      <c r="U7" s="21">
        <v>0</v>
      </c>
      <c r="V7" s="37">
        <v>0.25</v>
      </c>
      <c r="W7" s="21">
        <v>1</v>
      </c>
      <c r="X7" s="28" t="s">
        <v>109</v>
      </c>
      <c r="Y7" s="21">
        <v>2</v>
      </c>
      <c r="Z7" s="28" t="s">
        <v>54</v>
      </c>
      <c r="AA7" s="21">
        <v>1</v>
      </c>
      <c r="AB7" s="29" t="s">
        <v>2</v>
      </c>
      <c r="AC7" s="21">
        <v>0</v>
      </c>
      <c r="AD7" s="29" t="s">
        <v>2</v>
      </c>
      <c r="AE7" s="21">
        <v>0</v>
      </c>
    </row>
    <row r="8" spans="1:31" s="16" customFormat="1" ht="27" customHeight="1">
      <c r="A8" s="17"/>
      <c r="B8" s="18" t="s">
        <v>7</v>
      </c>
      <c r="C8" s="19">
        <f t="shared" si="0"/>
        <v>18</v>
      </c>
      <c r="D8" s="20" t="s">
        <v>34</v>
      </c>
      <c r="E8" s="21">
        <v>2</v>
      </c>
      <c r="F8" s="29" t="s">
        <v>2</v>
      </c>
      <c r="G8" s="21">
        <v>0</v>
      </c>
      <c r="H8" s="20" t="s">
        <v>38</v>
      </c>
      <c r="I8" s="21">
        <v>1</v>
      </c>
      <c r="J8" s="20" t="s">
        <v>101</v>
      </c>
      <c r="K8" s="21">
        <v>0</v>
      </c>
      <c r="L8" s="20" t="s">
        <v>41</v>
      </c>
      <c r="M8" s="21">
        <v>2</v>
      </c>
      <c r="N8" s="20" t="s">
        <v>43</v>
      </c>
      <c r="O8" s="21">
        <v>1</v>
      </c>
      <c r="P8" s="35" t="s">
        <v>78</v>
      </c>
      <c r="Q8" s="34">
        <v>1</v>
      </c>
      <c r="R8" s="20" t="s">
        <v>47</v>
      </c>
      <c r="S8" s="21">
        <v>1</v>
      </c>
      <c r="T8" s="20" t="s">
        <v>49</v>
      </c>
      <c r="U8" s="21">
        <v>3</v>
      </c>
      <c r="V8" s="39">
        <v>0.25</v>
      </c>
      <c r="W8" s="21">
        <v>1</v>
      </c>
      <c r="X8" s="20" t="s">
        <v>100</v>
      </c>
      <c r="Y8" s="21">
        <v>2</v>
      </c>
      <c r="Z8" s="20" t="s">
        <v>54</v>
      </c>
      <c r="AA8" s="21">
        <v>1</v>
      </c>
      <c r="AB8" s="20" t="s">
        <v>99</v>
      </c>
      <c r="AC8" s="21">
        <v>2</v>
      </c>
      <c r="AD8" s="20" t="s">
        <v>58</v>
      </c>
      <c r="AE8" s="21">
        <v>1</v>
      </c>
    </row>
    <row r="9" spans="1:31" s="16" customFormat="1" ht="27" customHeight="1">
      <c r="A9" s="17"/>
      <c r="B9" s="18" t="s">
        <v>9</v>
      </c>
      <c r="C9" s="19">
        <f t="shared" si="0"/>
        <v>15</v>
      </c>
      <c r="D9" s="20" t="s">
        <v>88</v>
      </c>
      <c r="E9" s="21">
        <v>0</v>
      </c>
      <c r="F9" s="28" t="s">
        <v>89</v>
      </c>
      <c r="G9" s="21">
        <v>1</v>
      </c>
      <c r="H9" s="20" t="s">
        <v>90</v>
      </c>
      <c r="I9" s="21">
        <v>1</v>
      </c>
      <c r="J9" s="20" t="s">
        <v>59</v>
      </c>
      <c r="K9" s="21">
        <v>2</v>
      </c>
      <c r="L9" s="20" t="s">
        <v>71</v>
      </c>
      <c r="M9" s="21">
        <v>0</v>
      </c>
      <c r="N9" s="28" t="s">
        <v>43</v>
      </c>
      <c r="O9" s="21">
        <v>1</v>
      </c>
      <c r="P9" s="28" t="s">
        <v>45</v>
      </c>
      <c r="Q9" s="21">
        <v>1</v>
      </c>
      <c r="R9" s="28" t="s">
        <v>47</v>
      </c>
      <c r="S9" s="21">
        <v>1</v>
      </c>
      <c r="T9" s="20" t="s">
        <v>117</v>
      </c>
      <c r="U9" s="33">
        <v>1</v>
      </c>
      <c r="V9" s="39">
        <v>0.25</v>
      </c>
      <c r="W9" s="21">
        <v>1</v>
      </c>
      <c r="X9" s="20" t="s">
        <v>52</v>
      </c>
      <c r="Y9" s="21">
        <v>2</v>
      </c>
      <c r="Z9" s="20" t="s">
        <v>54</v>
      </c>
      <c r="AA9" s="21">
        <v>1</v>
      </c>
      <c r="AB9" s="20" t="s">
        <v>91</v>
      </c>
      <c r="AC9" s="21">
        <v>2</v>
      </c>
      <c r="AD9" s="20" t="s">
        <v>58</v>
      </c>
      <c r="AE9" s="21">
        <v>1</v>
      </c>
    </row>
    <row r="10" spans="1:31" s="16" customFormat="1" ht="75" customHeight="1">
      <c r="A10" s="22"/>
      <c r="B10" s="23" t="s">
        <v>13</v>
      </c>
      <c r="C10" s="24">
        <f t="shared" si="0"/>
        <v>6</v>
      </c>
      <c r="D10" s="25" t="s">
        <v>60</v>
      </c>
      <c r="E10" s="26">
        <v>0</v>
      </c>
      <c r="F10" s="25" t="s">
        <v>61</v>
      </c>
      <c r="G10" s="26">
        <v>0</v>
      </c>
      <c r="H10" s="25" t="s">
        <v>62</v>
      </c>
      <c r="I10" s="26">
        <v>1</v>
      </c>
      <c r="J10" s="25" t="s">
        <v>63</v>
      </c>
      <c r="K10" s="26">
        <v>0</v>
      </c>
      <c r="L10" s="25" t="s">
        <v>64</v>
      </c>
      <c r="M10" s="26">
        <v>1</v>
      </c>
      <c r="N10" s="25" t="s">
        <v>43</v>
      </c>
      <c r="O10" s="26">
        <v>1</v>
      </c>
      <c r="P10" s="25" t="s">
        <v>65</v>
      </c>
      <c r="Q10" s="26">
        <v>0</v>
      </c>
      <c r="R10" s="25" t="s">
        <v>47</v>
      </c>
      <c r="S10" s="26">
        <v>1</v>
      </c>
      <c r="T10" s="27" t="s">
        <v>66</v>
      </c>
      <c r="U10" s="26">
        <v>0</v>
      </c>
      <c r="V10" s="38">
        <v>0.0097</v>
      </c>
      <c r="W10" s="26">
        <v>0</v>
      </c>
      <c r="X10" s="25" t="s">
        <v>124</v>
      </c>
      <c r="Y10" s="26">
        <v>1</v>
      </c>
      <c r="Z10" s="25" t="s">
        <v>54</v>
      </c>
      <c r="AA10" s="26">
        <v>1</v>
      </c>
      <c r="AB10" s="25" t="s">
        <v>67</v>
      </c>
      <c r="AC10" s="26">
        <v>0</v>
      </c>
      <c r="AD10" s="25" t="s">
        <v>68</v>
      </c>
      <c r="AE10" s="26">
        <v>0</v>
      </c>
    </row>
    <row r="11" spans="1:31" s="16" customFormat="1" ht="27" customHeight="1">
      <c r="A11" s="17"/>
      <c r="B11" s="18" t="s">
        <v>15</v>
      </c>
      <c r="C11" s="19">
        <f t="shared" si="0"/>
        <v>1</v>
      </c>
      <c r="D11" s="20" t="s">
        <v>80</v>
      </c>
      <c r="E11" s="21">
        <v>0</v>
      </c>
      <c r="F11" s="28" t="s">
        <v>81</v>
      </c>
      <c r="G11" s="21">
        <v>0</v>
      </c>
      <c r="H11" s="32">
        <v>10</v>
      </c>
      <c r="I11" s="21">
        <v>0</v>
      </c>
      <c r="J11" s="29" t="s">
        <v>2</v>
      </c>
      <c r="K11" s="21">
        <v>0</v>
      </c>
      <c r="L11" s="28" t="s">
        <v>82</v>
      </c>
      <c r="M11" s="21">
        <v>0</v>
      </c>
      <c r="N11" s="28" t="s">
        <v>43</v>
      </c>
      <c r="O11" s="21">
        <v>1</v>
      </c>
      <c r="P11" s="29" t="s">
        <v>2</v>
      </c>
      <c r="Q11" s="21">
        <v>0</v>
      </c>
      <c r="R11" s="20" t="s">
        <v>83</v>
      </c>
      <c r="S11" s="21">
        <v>0</v>
      </c>
      <c r="T11" s="29" t="s">
        <v>2</v>
      </c>
      <c r="U11" s="21">
        <v>0</v>
      </c>
      <c r="V11" s="39">
        <v>0.01</v>
      </c>
      <c r="W11" s="21">
        <v>0</v>
      </c>
      <c r="X11" s="20" t="s">
        <v>84</v>
      </c>
      <c r="Y11" s="21">
        <v>0</v>
      </c>
      <c r="Z11" s="20" t="s">
        <v>85</v>
      </c>
      <c r="AA11" s="21">
        <v>0</v>
      </c>
      <c r="AB11" s="20" t="s">
        <v>86</v>
      </c>
      <c r="AC11" s="21">
        <v>0</v>
      </c>
      <c r="AD11" s="20" t="s">
        <v>87</v>
      </c>
      <c r="AE11" s="21">
        <v>0</v>
      </c>
    </row>
    <row r="12" spans="1:31" s="16" customFormat="1" ht="27" customHeight="1">
      <c r="A12" s="22"/>
      <c r="B12" s="23" t="s">
        <v>10</v>
      </c>
      <c r="C12" s="24">
        <f t="shared" si="0"/>
        <v>15</v>
      </c>
      <c r="D12" s="25" t="s">
        <v>125</v>
      </c>
      <c r="E12" s="33">
        <v>1</v>
      </c>
      <c r="F12" s="25" t="s">
        <v>110</v>
      </c>
      <c r="G12" s="26">
        <v>0</v>
      </c>
      <c r="H12" s="25" t="s">
        <v>96</v>
      </c>
      <c r="I12" s="26">
        <v>1</v>
      </c>
      <c r="J12" s="25" t="s">
        <v>105</v>
      </c>
      <c r="K12" s="26">
        <v>0</v>
      </c>
      <c r="L12" s="25" t="s">
        <v>41</v>
      </c>
      <c r="M12" s="26">
        <v>2</v>
      </c>
      <c r="N12" s="35" t="s">
        <v>78</v>
      </c>
      <c r="O12" s="34">
        <v>1</v>
      </c>
      <c r="P12" s="25" t="s">
        <v>45</v>
      </c>
      <c r="Q12" s="26">
        <v>1</v>
      </c>
      <c r="R12" s="25" t="s">
        <v>47</v>
      </c>
      <c r="S12" s="26">
        <v>1</v>
      </c>
      <c r="T12" s="25" t="s">
        <v>104</v>
      </c>
      <c r="U12" s="33">
        <v>1</v>
      </c>
      <c r="V12" s="36">
        <v>0.25</v>
      </c>
      <c r="W12" s="26">
        <v>1</v>
      </c>
      <c r="X12" s="25" t="s">
        <v>126</v>
      </c>
      <c r="Y12" s="26">
        <v>2</v>
      </c>
      <c r="Z12" s="25" t="s">
        <v>54</v>
      </c>
      <c r="AA12" s="26">
        <v>1</v>
      </c>
      <c r="AB12" s="25" t="s">
        <v>97</v>
      </c>
      <c r="AC12" s="26">
        <v>2</v>
      </c>
      <c r="AD12" s="25" t="s">
        <v>58</v>
      </c>
      <c r="AE12" s="26">
        <v>1</v>
      </c>
    </row>
    <row r="13" spans="1:31" s="16" customFormat="1" ht="27" customHeight="1">
      <c r="A13" s="22"/>
      <c r="B13" s="23" t="s">
        <v>16</v>
      </c>
      <c r="C13" s="24">
        <f t="shared" si="0"/>
        <v>6</v>
      </c>
      <c r="D13" s="25" t="s">
        <v>115</v>
      </c>
      <c r="E13" s="26">
        <v>0</v>
      </c>
      <c r="F13" s="27" t="s">
        <v>2</v>
      </c>
      <c r="G13" s="26">
        <v>0</v>
      </c>
      <c r="H13" s="25" t="s">
        <v>38</v>
      </c>
      <c r="I13" s="26">
        <v>1</v>
      </c>
      <c r="J13" s="27" t="s">
        <v>2</v>
      </c>
      <c r="K13" s="26">
        <v>0</v>
      </c>
      <c r="L13" s="25" t="s">
        <v>118</v>
      </c>
      <c r="M13" s="33">
        <v>1</v>
      </c>
      <c r="N13" s="25" t="s">
        <v>43</v>
      </c>
      <c r="O13" s="26">
        <v>1</v>
      </c>
      <c r="P13" s="25" t="s">
        <v>45</v>
      </c>
      <c r="Q13" s="26">
        <v>1</v>
      </c>
      <c r="R13" s="25" t="s">
        <v>47</v>
      </c>
      <c r="S13" s="26">
        <v>1</v>
      </c>
      <c r="T13" s="27" t="s">
        <v>2</v>
      </c>
      <c r="U13" s="26">
        <v>0</v>
      </c>
      <c r="V13" s="36">
        <v>0.01</v>
      </c>
      <c r="W13" s="26">
        <v>0</v>
      </c>
      <c r="X13" s="27" t="s">
        <v>2</v>
      </c>
      <c r="Y13" s="26">
        <v>0</v>
      </c>
      <c r="Z13" s="25" t="s">
        <v>54</v>
      </c>
      <c r="AA13" s="26">
        <v>1</v>
      </c>
      <c r="AB13" s="27" t="s">
        <v>2</v>
      </c>
      <c r="AC13" s="26">
        <v>0</v>
      </c>
      <c r="AD13" s="27" t="s">
        <v>2</v>
      </c>
      <c r="AE13" s="26">
        <v>0</v>
      </c>
    </row>
    <row r="14" spans="1:31" s="16" customFormat="1" ht="27" customHeight="1">
      <c r="A14" s="17"/>
      <c r="B14" s="18" t="s">
        <v>6</v>
      </c>
      <c r="C14" s="19">
        <f t="shared" si="0"/>
        <v>3</v>
      </c>
      <c r="D14" s="28" t="s">
        <v>69</v>
      </c>
      <c r="E14" s="21">
        <v>0</v>
      </c>
      <c r="F14" s="29" t="s">
        <v>2</v>
      </c>
      <c r="G14" s="21">
        <v>0</v>
      </c>
      <c r="H14" s="28" t="s">
        <v>70</v>
      </c>
      <c r="I14" s="21">
        <v>0</v>
      </c>
      <c r="J14" s="29" t="s">
        <v>2</v>
      </c>
      <c r="K14" s="21">
        <v>0</v>
      </c>
      <c r="L14" s="28" t="s">
        <v>71</v>
      </c>
      <c r="M14" s="21">
        <v>0</v>
      </c>
      <c r="N14" s="28" t="s">
        <v>43</v>
      </c>
      <c r="O14" s="21">
        <v>1</v>
      </c>
      <c r="P14" s="28" t="s">
        <v>45</v>
      </c>
      <c r="Q14" s="21">
        <v>1</v>
      </c>
      <c r="R14" s="28" t="s">
        <v>47</v>
      </c>
      <c r="S14" s="21">
        <v>1</v>
      </c>
      <c r="T14" s="29" t="s">
        <v>2</v>
      </c>
      <c r="U14" s="21">
        <v>0</v>
      </c>
      <c r="V14" s="37">
        <v>0.04</v>
      </c>
      <c r="W14" s="21">
        <v>0</v>
      </c>
      <c r="X14" s="28" t="s">
        <v>72</v>
      </c>
      <c r="Y14" s="21">
        <v>0</v>
      </c>
      <c r="Z14" s="54" t="s">
        <v>127</v>
      </c>
      <c r="AA14" s="55">
        <v>0</v>
      </c>
      <c r="AB14" s="28" t="s">
        <v>73</v>
      </c>
      <c r="AC14" s="21">
        <v>0</v>
      </c>
      <c r="AD14" s="29" t="s">
        <v>2</v>
      </c>
      <c r="AE14" s="21">
        <v>0</v>
      </c>
    </row>
    <row r="15" spans="1:31" s="16" customFormat="1" ht="27" customHeight="1">
      <c r="A15" s="17"/>
      <c r="B15" s="18" t="s">
        <v>11</v>
      </c>
      <c r="C15" s="19">
        <f t="shared" si="0"/>
        <v>16</v>
      </c>
      <c r="D15" s="20" t="s">
        <v>115</v>
      </c>
      <c r="E15" s="21">
        <v>0</v>
      </c>
      <c r="F15" s="20" t="s">
        <v>36</v>
      </c>
      <c r="G15" s="21">
        <v>1</v>
      </c>
      <c r="H15" s="20" t="s">
        <v>38</v>
      </c>
      <c r="I15" s="21">
        <v>1</v>
      </c>
      <c r="J15" s="20" t="s">
        <v>111</v>
      </c>
      <c r="K15" s="21">
        <v>2</v>
      </c>
      <c r="L15" s="20" t="s">
        <v>41</v>
      </c>
      <c r="M15" s="21">
        <v>2</v>
      </c>
      <c r="N15" s="20" t="s">
        <v>43</v>
      </c>
      <c r="O15" s="21">
        <v>1</v>
      </c>
      <c r="P15" s="20" t="s">
        <v>45</v>
      </c>
      <c r="Q15" s="21">
        <v>1</v>
      </c>
      <c r="R15" s="20" t="s">
        <v>47</v>
      </c>
      <c r="S15" s="21">
        <v>1</v>
      </c>
      <c r="T15" s="20" t="s">
        <v>49</v>
      </c>
      <c r="U15" s="21">
        <v>3</v>
      </c>
      <c r="V15" s="39">
        <v>0.25</v>
      </c>
      <c r="W15" s="21">
        <v>1</v>
      </c>
      <c r="X15" s="20" t="s">
        <v>52</v>
      </c>
      <c r="Y15" s="21">
        <v>2</v>
      </c>
      <c r="Z15" s="20" t="s">
        <v>112</v>
      </c>
      <c r="AA15" s="21">
        <v>0</v>
      </c>
      <c r="AB15" s="20" t="s">
        <v>113</v>
      </c>
      <c r="AC15" s="21">
        <v>0</v>
      </c>
      <c r="AD15" s="35" t="s">
        <v>78</v>
      </c>
      <c r="AE15" s="34">
        <v>1</v>
      </c>
    </row>
    <row r="16" spans="1:31" s="16" customFormat="1" ht="54" customHeight="1">
      <c r="A16" s="22"/>
      <c r="B16" s="23" t="s">
        <v>8</v>
      </c>
      <c r="C16" s="24">
        <f t="shared" si="0"/>
        <v>17</v>
      </c>
      <c r="D16" s="25" t="s">
        <v>34</v>
      </c>
      <c r="E16" s="26">
        <v>2</v>
      </c>
      <c r="F16" s="25" t="s">
        <v>36</v>
      </c>
      <c r="G16" s="26">
        <v>1</v>
      </c>
      <c r="H16" s="25" t="s">
        <v>38</v>
      </c>
      <c r="I16" s="26">
        <v>1</v>
      </c>
      <c r="J16" s="25" t="s">
        <v>121</v>
      </c>
      <c r="K16" s="33">
        <v>1</v>
      </c>
      <c r="L16" s="25" t="s">
        <v>120</v>
      </c>
      <c r="M16" s="33">
        <v>1</v>
      </c>
      <c r="N16" s="25" t="s">
        <v>43</v>
      </c>
      <c r="O16" s="26">
        <v>1</v>
      </c>
      <c r="P16" s="25" t="s">
        <v>116</v>
      </c>
      <c r="Q16" s="26">
        <v>0</v>
      </c>
      <c r="R16" s="35" t="s">
        <v>78</v>
      </c>
      <c r="S16" s="34">
        <v>1</v>
      </c>
      <c r="T16" s="25" t="s">
        <v>119</v>
      </c>
      <c r="U16" s="33">
        <v>2</v>
      </c>
      <c r="V16" s="36">
        <v>0.25</v>
      </c>
      <c r="W16" s="26">
        <v>1</v>
      </c>
      <c r="X16" s="25" t="s">
        <v>52</v>
      </c>
      <c r="Y16" s="26">
        <v>2</v>
      </c>
      <c r="Z16" s="25" t="s">
        <v>54</v>
      </c>
      <c r="AA16" s="26">
        <v>1</v>
      </c>
      <c r="AB16" s="25" t="s">
        <v>114</v>
      </c>
      <c r="AC16" s="26">
        <v>2</v>
      </c>
      <c r="AD16" s="25" t="s">
        <v>58</v>
      </c>
      <c r="AE16" s="26">
        <v>1</v>
      </c>
    </row>
    <row r="17" spans="1:31" s="16" customFormat="1" ht="27" customHeight="1">
      <c r="A17" s="59"/>
      <c r="B17" s="60" t="s">
        <v>12</v>
      </c>
      <c r="C17" s="61">
        <f t="shared" si="0"/>
        <v>9</v>
      </c>
      <c r="D17" s="62" t="s">
        <v>139</v>
      </c>
      <c r="E17" s="63">
        <v>0</v>
      </c>
      <c r="F17" s="62" t="s">
        <v>36</v>
      </c>
      <c r="G17" s="63">
        <v>1</v>
      </c>
      <c r="H17" s="62" t="s">
        <v>75</v>
      </c>
      <c r="I17" s="63">
        <v>1</v>
      </c>
      <c r="J17" s="62" t="s">
        <v>139</v>
      </c>
      <c r="K17" s="63">
        <v>0</v>
      </c>
      <c r="L17" s="62" t="s">
        <v>139</v>
      </c>
      <c r="M17" s="63">
        <v>0</v>
      </c>
      <c r="N17" s="62" t="s">
        <v>43</v>
      </c>
      <c r="O17" s="63">
        <v>1</v>
      </c>
      <c r="P17" s="62" t="s">
        <v>139</v>
      </c>
      <c r="Q17" s="63">
        <v>0</v>
      </c>
      <c r="R17" s="64" t="s">
        <v>47</v>
      </c>
      <c r="S17" s="63">
        <v>1</v>
      </c>
      <c r="T17" s="64" t="s">
        <v>139</v>
      </c>
      <c r="U17" s="63">
        <v>0</v>
      </c>
      <c r="V17" s="64" t="s">
        <v>139</v>
      </c>
      <c r="W17" s="63">
        <v>0</v>
      </c>
      <c r="X17" s="62" t="s">
        <v>52</v>
      </c>
      <c r="Y17" s="63">
        <v>2</v>
      </c>
      <c r="Z17" s="62" t="s">
        <v>54</v>
      </c>
      <c r="AA17" s="63">
        <v>1</v>
      </c>
      <c r="AB17" s="62" t="s">
        <v>56</v>
      </c>
      <c r="AC17" s="63">
        <v>2</v>
      </c>
      <c r="AD17" s="62" t="s">
        <v>139</v>
      </c>
      <c r="AE17" s="63">
        <v>0</v>
      </c>
    </row>
    <row r="18" spans="1:31" ht="26.25" customHeight="1">
      <c r="A18" s="7"/>
      <c r="B18" s="8" t="s">
        <v>3</v>
      </c>
      <c r="C18" s="9"/>
      <c r="D18" s="10"/>
      <c r="E18" s="11">
        <f>SUM(E5:E17)</f>
        <v>5</v>
      </c>
      <c r="F18" s="10"/>
      <c r="G18" s="11">
        <f>SUM(G5:G17)</f>
        <v>4</v>
      </c>
      <c r="H18" s="10"/>
      <c r="I18" s="11">
        <f>SUM(I5:I17)</f>
        <v>10</v>
      </c>
      <c r="J18" s="10"/>
      <c r="K18" s="11">
        <f>SUM(K5:K17)</f>
        <v>5</v>
      </c>
      <c r="L18" s="10"/>
      <c r="M18" s="11">
        <f>SUM(M5:M17)</f>
        <v>9</v>
      </c>
      <c r="N18" s="10"/>
      <c r="O18" s="11">
        <f>SUM(O5:O17)</f>
        <v>13</v>
      </c>
      <c r="P18" s="10"/>
      <c r="Q18" s="11">
        <f>SUM(Q5:Q17)</f>
        <v>8</v>
      </c>
      <c r="R18" s="10"/>
      <c r="S18" s="11">
        <f>SUM(S5:S17)</f>
        <v>11</v>
      </c>
      <c r="T18" s="10"/>
      <c r="U18" s="11">
        <f>SUM(U5:U17)</f>
        <v>10</v>
      </c>
      <c r="V18" s="10"/>
      <c r="W18" s="11">
        <f>SUM(W5:W17)</f>
        <v>6</v>
      </c>
      <c r="X18" s="10"/>
      <c r="Y18" s="11">
        <f>SUM(Y5:Y17)</f>
        <v>17</v>
      </c>
      <c r="Z18" s="10"/>
      <c r="AA18" s="11">
        <f>SUM(AA5:AA17)</f>
        <v>10</v>
      </c>
      <c r="AB18" s="10"/>
      <c r="AC18" s="11">
        <f>SUM(AC5:AC17)</f>
        <v>12</v>
      </c>
      <c r="AD18" s="10"/>
      <c r="AE18" s="11">
        <f>SUM(AE5:AE17)</f>
        <v>7</v>
      </c>
    </row>
    <row r="19" ht="15">
      <c r="C19" s="2"/>
    </row>
    <row r="20" ht="15">
      <c r="C20" s="2"/>
    </row>
  </sheetData>
  <sheetProtection/>
  <autoFilter ref="A3:AE18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</dc:creator>
  <cp:keywords/>
  <dc:description/>
  <cp:lastModifiedBy>ольга</cp:lastModifiedBy>
  <cp:lastPrinted>2013-10-26T11:42:21Z</cp:lastPrinted>
  <dcterms:created xsi:type="dcterms:W3CDTF">2012-11-22T12:09:25Z</dcterms:created>
  <dcterms:modified xsi:type="dcterms:W3CDTF">2013-10-30T06:49:30Z</dcterms:modified>
  <cp:category/>
  <cp:version/>
  <cp:contentType/>
  <cp:contentStatus/>
</cp:coreProperties>
</file>